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asutaja\PPP\Projektid\Pääste toetusvoor 01102025\"/>
    </mc:Choice>
  </mc:AlternateContent>
  <bookViews>
    <workbookView xWindow="0" yWindow="0" windowWidth="19200" windowHeight="6060"/>
  </bookViews>
  <sheets>
    <sheet name="Sheet1" sheetId="1" r:id="rId1"/>
  </sheets>
  <definedNames>
    <definedName name="_Hlk102996774" localSheetId="0">Sheet1!$A$1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1" l="1"/>
  <c r="G40" i="1" s="1"/>
  <c r="C41" i="1"/>
  <c r="E39" i="1"/>
  <c r="G39" i="1" s="1"/>
  <c r="B41" i="1"/>
  <c r="D41" i="1"/>
  <c r="F40" i="1" l="1"/>
  <c r="I39" i="1"/>
  <c r="F39" i="1"/>
  <c r="G41" i="1"/>
  <c r="F43" i="1" s="1"/>
  <c r="E41" i="1"/>
  <c r="F41" i="1" l="1"/>
</calcChain>
</file>

<file path=xl/sharedStrings.xml><?xml version="1.0" encoding="utf-8"?>
<sst xmlns="http://schemas.openxmlformats.org/spreadsheetml/2006/main" count="76" uniqueCount="69">
  <si>
    <t>Täidab toetusvooru läbiviija</t>
  </si>
  <si>
    <t xml:space="preserve">Registreerimise kuupäev: </t>
  </si>
  <si>
    <t xml:space="preserve">Reg-nr: </t>
  </si>
  <si>
    <t>Finantseerimisotsuse kuupäev:</t>
  </si>
  <si>
    <t>Finantseerimisotsus:</t>
  </si>
  <si>
    <t>Täidab toetuse taotleja</t>
  </si>
  <si>
    <t>Projekti alustamise kuupäev</t>
  </si>
  <si>
    <t>Projekti lõpetamise kuupäev</t>
  </si>
  <si>
    <t>Reg. Kood</t>
  </si>
  <si>
    <t>Postiaadress</t>
  </si>
  <si>
    <t>Taotleja esindusõigusliku isiku nimi</t>
  </si>
  <si>
    <t>E-post</t>
  </si>
  <si>
    <r>
      <t xml:space="preserve">2. Projekti eelarve </t>
    </r>
    <r>
      <rPr>
        <i/>
        <sz val="10"/>
        <color theme="1"/>
        <rFont val="Times New Roman"/>
        <family val="1"/>
        <charset val="186"/>
      </rPr>
      <t>(toetatavate kulud loetelu)</t>
    </r>
  </si>
  <si>
    <t>Kulu kirjeldus</t>
  </si>
  <si>
    <t>Projekti summa</t>
  </si>
  <si>
    <t>Taotletav toetuse summa</t>
  </si>
  <si>
    <r>
      <t>Kulu kokku koos käibemaksuga</t>
    </r>
    <r>
      <rPr>
        <i/>
        <sz val="11"/>
        <color theme="1"/>
        <rFont val="Aptos Narrow"/>
        <family val="2"/>
        <scheme val="minor"/>
      </rPr>
      <t xml:space="preserve"> (</t>
    </r>
    <r>
      <rPr>
        <i/>
        <sz val="10"/>
        <color theme="1"/>
        <rFont val="Aptos Narrow"/>
        <family val="2"/>
        <scheme val="minor"/>
      </rPr>
      <t>täidavad mitte käibemaksu kohustuslased)</t>
    </r>
  </si>
  <si>
    <t>Telefoni nr.</t>
  </si>
  <si>
    <t>Kellelt ja kuidas on võetud hinnapäring, selle sisu ja hind ning tehtud valiku põhjendus</t>
  </si>
  <si>
    <t>(allkirjastatud digitaalselt)</t>
  </si>
  <si>
    <r>
      <t xml:space="preserve">Kulu kokku koos käibemaksuga   Käimeksu määr 24% alates 01.07.25 </t>
    </r>
    <r>
      <rPr>
        <i/>
        <sz val="10"/>
        <color theme="1"/>
        <rFont val="Aptos Narrow"/>
        <family val="2"/>
        <scheme val="minor"/>
      </rPr>
      <t>(täidavad käibemaksu kohustuslased)</t>
    </r>
  </si>
  <si>
    <r>
      <t xml:space="preserve">Kulu kokku koos käibemaksuga   Käimeksu määr 22% kuni 30.06.25 </t>
    </r>
    <r>
      <rPr>
        <i/>
        <sz val="10"/>
        <color theme="1"/>
        <rFont val="Aptos Narrow"/>
        <family val="2"/>
        <scheme val="minor"/>
      </rPr>
      <t>(täidavad käibemaksu kohustuslased)</t>
    </r>
  </si>
  <si>
    <t>Taotlusvorm vabatahtlikkuse alusel Päästeameti tegevuses osalejale tegevustoetuse taotlemiseks</t>
  </si>
  <si>
    <r>
      <t xml:space="preserve">Kokku </t>
    </r>
    <r>
      <rPr>
        <i/>
        <sz val="10"/>
        <color theme="1"/>
        <rFont val="Aptos Narrow"/>
        <family val="2"/>
        <scheme val="minor"/>
      </rPr>
      <t>(toetusega rahastatakse maksimaalselt 30 000 eurot taotleja kohta)</t>
    </r>
  </si>
  <si>
    <r>
      <t xml:space="preserve">1. Projekti kirjeldus </t>
    </r>
    <r>
      <rPr>
        <i/>
        <sz val="10"/>
        <color theme="1"/>
        <rFont val="Times New Roman"/>
        <family val="1"/>
        <charset val="186"/>
      </rPr>
      <t>(taotletava toetuse kulude kirjeldus)</t>
    </r>
  </si>
  <si>
    <t>Kulud tuleb esitada liikide kaupa ning peavad olema põhjendatud, mõistlikud ja tegevuse elluviimiseks ning tulemuse saavutamiseks vajalikud. Abikõlblikud kulud on tehtud perioodil 01.01.2025-31.12.2025 ja projekti tähtaega ei pikendata.</t>
  </si>
  <si>
    <t xml:space="preserve">   * taotletava toetuse alla minevate kulude katteks pole muudest toetusmeetmetest toetusi saadud</t>
  </si>
  <si>
    <t xml:space="preserve">   * minu esindusõiguslikkus äriregistris  kehtiv</t>
  </si>
  <si>
    <t xml:space="preserve">1.3 Projekti kavandatavad/tehtud tegevused ja ajakava </t>
  </si>
  <si>
    <t>Tegevuse (kulu) kirjeldus</t>
  </si>
  <si>
    <t>Kavandatava/tehtud tegevuse (kulu) kuupäev</t>
  </si>
  <si>
    <t>Oma finantseeringu summa</t>
  </si>
  <si>
    <t>5. Taotluse allkirjastamisel kinnitan, et</t>
  </si>
  <si>
    <t>3. Projekti omafinantseeringu allikad sh. teave selle kohta, kui taotleja on projekti tegevustele taotlenud toetust samal ajal muust riigieelarvelisest, Euroopa Liidu või välisabi toetusmeetmest</t>
  </si>
  <si>
    <t>* taotlusvormil täidetakse hallid lahtrid</t>
  </si>
  <si>
    <t xml:space="preserve">Taotleja nimi </t>
  </si>
  <si>
    <r>
      <t xml:space="preserve">1.2 Projekti eesmärk ja tulemus </t>
    </r>
    <r>
      <rPr>
        <i/>
        <sz val="10"/>
        <color theme="1"/>
        <rFont val="Times New Roman"/>
        <family val="1"/>
        <charset val="186"/>
      </rPr>
      <t>(Kirjeldage lühidalt, millist probleemi te projektiga lahendate ja milliste tasemete, olukordade, seisundite või muutusteni projekti elluviimise kaudu jõutakse)</t>
    </r>
  </si>
  <si>
    <t xml:space="preserve">1.1 Projekti nimi </t>
  </si>
  <si>
    <t xml:space="preserve">Arvelduskonto nr. </t>
  </si>
  <si>
    <t xml:space="preserve">   * vastan siseministri 26.03.2025 määruse nr 4 "Vabatahtlikkuse alusel Päästeameti tegevuses osalejale toetuse andmise tingimused ja kord"  § 10 lõike 2 nõuetele</t>
  </si>
  <si>
    <t xml:space="preserve">   * taotleja on võimeline katma omafinantseeringu summat või on kohustus makstud enne taotluse esitamist.</t>
  </si>
  <si>
    <r>
      <t xml:space="preserve">4. Informatsioon võrreldavate hinnapakkumuste või läbi viidud riigihanke kohta </t>
    </r>
    <r>
      <rPr>
        <sz val="10"/>
        <color theme="1"/>
        <rFont val="Times New Roman"/>
        <family val="1"/>
        <charset val="186"/>
      </rPr>
      <t>(Kui ei ole võimalik esitada vähemalt kahte hinnapakkumust või ei valita odavaimat pakkumust, põhjendatakse seda taotluses)</t>
    </r>
  </si>
  <si>
    <r>
      <t xml:space="preserve">Toetuse summa </t>
    </r>
    <r>
      <rPr>
        <i/>
        <sz val="10"/>
        <color theme="1"/>
        <rFont val="Aptos Narrow"/>
        <family val="2"/>
        <scheme val="minor"/>
      </rPr>
      <t>(peab olema väiksem või võrdne, kui 30 000)</t>
    </r>
  </si>
  <si>
    <r>
      <t xml:space="preserve">Summa, mis ületab toetuse piirmäära </t>
    </r>
    <r>
      <rPr>
        <i/>
        <sz val="10"/>
        <color theme="1"/>
        <rFont val="Aptos Narrow"/>
        <family val="2"/>
        <scheme val="minor"/>
      </rPr>
      <t xml:space="preserve">(täidetakse juhul, kui lahtris G57 olev summa ületab 30 000 eurot selles osas, mis ületab piirmäära) </t>
    </r>
  </si>
  <si>
    <t>Kuivatuskapp</t>
  </si>
  <si>
    <t>Tenthall 60m2 koos paigaldusega</t>
  </si>
  <si>
    <t>Projekti omafinantseeringu tagab MTÜ Puurmani Priitahtlik Päästeselts oma vahenditest. Oleme valmis tagama omafinantseeringu 25% ulatuses.</t>
  </si>
  <si>
    <t>Kuivatuskapi hinnapakkumiste küsimine - Heatline OÜ, Unimak Grupp, Profiseadmete OÜ.</t>
  </si>
  <si>
    <t>Tenthalli hinnapakkumiste küsimine - AA Arlina OÜ, Wiola Eesti OÜ.</t>
  </si>
  <si>
    <t>hiljemalt 01.10.2025</t>
  </si>
  <si>
    <t>Taotluse esitamine Päästeametile.</t>
  </si>
  <si>
    <t>Kuivatuskapi soetamine Heatline OÜ-lt. Soodsaim pakkumus.</t>
  </si>
  <si>
    <t>Tenthalli soetamine ja paigaldamine AA Arina OÜ-lt. Soodsaim pakkumus.</t>
  </si>
  <si>
    <t>hiljemalt 15.01.2026</t>
  </si>
  <si>
    <t>Aruande esitamine Päästeametile.</t>
  </si>
  <si>
    <t>Päästevõimekuse tõstmine ja tööohutuse parandamine</t>
  </si>
  <si>
    <t>MTÜ Puurmani Priitahtlik Päästeselts</t>
  </si>
  <si>
    <t>EE817700771001299864</t>
  </si>
  <si>
    <t>Tallinna mnt 6/1 Puurmani alevik Põltsamaa vald 49014 Jõgevamaa</t>
  </si>
  <si>
    <t>Villu Sinimets</t>
  </si>
  <si>
    <t>puurmanipp@gmail.com</t>
  </si>
  <si>
    <t>Hinnapakkumiseks täidetud kodulehe kontaktivorm 22.08.2025. Profiseadmete OÜ 25.08.2025 hinnapakkumine nr 2727 summas 4227,15€.</t>
  </si>
  <si>
    <t>Hinnapakkumiseks tehtud päring kodulehelt 22.08.2025. Heatline OÜ 18.09.2025 pakkumine nr 25203 summas 2653,60€. VALISIME SOODSAMA PAKKUMISE, MIS KATAB SELTSI VAJADUSED.</t>
  </si>
  <si>
    <t>Hinnapakkumiseks tehtud päring kodulehelt 22.08.2025. Unimak Grupp OÜ 22.08.2025 pakkumine summas 6720,80€ ning 27.08.2025 pakkumine summas 5890,00€.</t>
  </si>
  <si>
    <t>Tenthall koos paigaldusega</t>
  </si>
  <si>
    <t>Hinnapakkumine küsitud otse e-kirja teel 09.09.2025. AA Arlina OÜ 11.09.2025 pakkumine nr 2025236 summas 15 449,16€. Hind sisaldab: viilhall 60m2, tööstuslik tõstuks käiguuksega, seltsi logo küljeseinal, transporti ja paigaldustöid. VALISIME SOODSAMA PAKKUMISE.</t>
  </si>
  <si>
    <t>Hinnapakkumine küsitud otse e-kirja teel 08.09.2025. Wiola Eesti OÜ 16.09.2025 pakkumine nr 1369-3 summas 15934,00€. Hind sisaldab: viilhall 60m2, tööstuslik tõstuks käiguuksega, seltsi logo küljeseinal, transporti ja paigaldustöid.</t>
  </si>
  <si>
    <t>Projekti eesmärk on võimestada vabatahtliku päästeseltsi tegevust, et tagada päästetegevuse operatiivne võimekus ja organisatsiooni jätkusuutlikkus. Selts on arenev ning osutab järjest enam lisateenuseid vastavalt Päästeametiga sõlmitud lepingule. Soetatud on päästevarustust (kriisivalmiduse võimekuse inventar, paat, haagised (OLME, kütus)). Oleme allkirjastanud lepingu konteinerauto võõrandamiseks Päästeametilt. Kogu päästetehnika ja -varustus ei mahu olemasoleva depoo ruumidesse ära. Selleks soetatakse ilmastikukindel tenthall inventari hoiustamiseks ning depooruumidesse spetsiaalne kuivatuskapp päästeriiete ja -jalanõude kuivatamiseks. Kuivatuskapi vajadus tuleneb sellest, et meie vabatahtlikel puudub vahetuskomplekt päästeriideid, et olla valmis reageerima järgmistele sündmustele. Tenthall tagab varustuse turvalise säilitamise ja kiire kättesaadavuse, kuivatuskapid aga parandavad tööohutust, vähendavad niiskusest tingitud terviseriske ning pikendavad isikukaitsevahendite eluiga.</t>
  </si>
  <si>
    <t>oktoober-detsember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</si>
</sst>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Aptos Narrow"/>
      <family val="2"/>
      <charset val="186"/>
      <scheme val="minor"/>
    </font>
    <font>
      <sz val="20"/>
      <color rgb="FF0F4761"/>
      <name val="Times New Roman"/>
      <family val="1"/>
      <charset val="186"/>
    </font>
    <font>
      <b/>
      <sz val="10"/>
      <color theme="1"/>
      <name val="Times New Roman"/>
      <family val="1"/>
      <charset val="186"/>
    </font>
    <font>
      <b/>
      <sz val="11"/>
      <color theme="1"/>
      <name val="Times New Roman"/>
      <family val="1"/>
      <charset val="186"/>
    </font>
    <font>
      <b/>
      <sz val="11"/>
      <color theme="1"/>
      <name val="Aptos Narrow"/>
      <family val="2"/>
      <scheme val="minor"/>
    </font>
    <font>
      <i/>
      <sz val="10"/>
      <color theme="1"/>
      <name val="Times New Roman"/>
      <family val="1"/>
      <charset val="186"/>
    </font>
    <font>
      <i/>
      <sz val="11"/>
      <color theme="1"/>
      <name val="Aptos Narrow"/>
      <family val="2"/>
      <scheme val="minor"/>
    </font>
    <font>
      <i/>
      <sz val="10"/>
      <color theme="1"/>
      <name val="Aptos Narrow"/>
      <family val="2"/>
      <scheme val="minor"/>
    </font>
    <font>
      <b/>
      <sz val="10"/>
      <color rgb="FFFF0000"/>
      <name val="Times New Roman"/>
      <family val="1"/>
      <charset val="186"/>
    </font>
    <font>
      <sz val="10"/>
      <color theme="1"/>
      <name val="Times New Roman"/>
      <family val="1"/>
      <charset val="186"/>
    </font>
    <font>
      <sz val="11"/>
      <color theme="1"/>
      <name val="Aptos Narrow"/>
      <family val="2"/>
      <scheme val="minor"/>
    </font>
    <font>
      <sz val="11"/>
      <color theme="1"/>
      <name val="Apots narrow"/>
      <charset val="186"/>
    </font>
    <font>
      <sz val="11"/>
      <color theme="1"/>
      <name val="Aptos Narrow"/>
      <charset val="186"/>
      <scheme val="minor"/>
    </font>
    <font>
      <u/>
      <sz val="11"/>
      <color theme="10"/>
      <name val="Aptos Narrow"/>
      <family val="2"/>
      <charset val="186"/>
      <scheme val="minor"/>
    </font>
  </fonts>
  <fills count="3">
    <fill>
      <patternFill patternType="none"/>
    </fill>
    <fill>
      <patternFill patternType="gray125"/>
    </fill>
    <fill>
      <patternFill patternType="solid">
        <fgColor theme="0" tint="-0.14999847407452621"/>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bottom style="medium">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s>
  <cellStyleXfs count="2">
    <xf numFmtId="0" fontId="0" fillId="0" borderId="0"/>
    <xf numFmtId="0" fontId="13" fillId="0" borderId="0" applyNumberFormat="0" applyFill="0" applyBorder="0" applyAlignment="0" applyProtection="0"/>
  </cellStyleXfs>
  <cellXfs count="91">
    <xf numFmtId="0" fontId="0" fillId="0" borderId="0" xfId="0"/>
    <xf numFmtId="0" fontId="2" fillId="0" borderId="0" xfId="0" applyFont="1" applyAlignment="1">
      <alignment vertical="center"/>
    </xf>
    <xf numFmtId="0" fontId="3" fillId="0" borderId="0" xfId="0" applyFont="1"/>
    <xf numFmtId="0" fontId="4" fillId="0" borderId="0" xfId="0" applyFont="1"/>
    <xf numFmtId="0" fontId="4" fillId="0" borderId="2" xfId="0" applyFont="1" applyBorder="1"/>
    <xf numFmtId="0" fontId="3" fillId="0" borderId="11" xfId="0" applyFont="1" applyBorder="1"/>
    <xf numFmtId="0" fontId="3" fillId="0" borderId="12" xfId="0" applyFont="1" applyBorder="1" applyAlignment="1">
      <alignment horizontal="justify" vertical="center"/>
    </xf>
    <xf numFmtId="0" fontId="3" fillId="0" borderId="14" xfId="0" applyFont="1" applyBorder="1"/>
    <xf numFmtId="0" fontId="4" fillId="0" borderId="14" xfId="0" applyFont="1" applyBorder="1"/>
    <xf numFmtId="0" fontId="3" fillId="0" borderId="8" xfId="0" applyFont="1" applyBorder="1"/>
    <xf numFmtId="0" fontId="4" fillId="0" borderId="16" xfId="0" applyFont="1" applyBorder="1"/>
    <xf numFmtId="0" fontId="0" fillId="0" borderId="5" xfId="0" applyBorder="1"/>
    <xf numFmtId="0" fontId="0" fillId="0" borderId="18" xfId="0" applyBorder="1"/>
    <xf numFmtId="0" fontId="0" fillId="0" borderId="19" xfId="0" applyBorder="1"/>
    <xf numFmtId="0" fontId="1" fillId="0" borderId="0" xfId="0" applyFont="1" applyAlignment="1">
      <alignment horizontal="center" vertical="center" wrapText="1"/>
    </xf>
    <xf numFmtId="0" fontId="4" fillId="0" borderId="26" xfId="0" applyFont="1" applyBorder="1" applyAlignment="1">
      <alignment vertical="top"/>
    </xf>
    <xf numFmtId="0" fontId="4" fillId="0" borderId="27" xfId="0" applyFont="1" applyBorder="1" applyAlignment="1">
      <alignment horizontal="left" vertical="top" wrapText="1"/>
    </xf>
    <xf numFmtId="0" fontId="4" fillId="0" borderId="27" xfId="0" applyFont="1" applyBorder="1" applyAlignment="1">
      <alignment vertical="top" wrapText="1"/>
    </xf>
    <xf numFmtId="0" fontId="4" fillId="0" borderId="28" xfId="0" applyFont="1" applyBorder="1" applyAlignment="1">
      <alignment vertical="top" wrapText="1"/>
    </xf>
    <xf numFmtId="0" fontId="4" fillId="0" borderId="26" xfId="0" applyFont="1" applyBorder="1" applyAlignment="1">
      <alignment wrapText="1"/>
    </xf>
    <xf numFmtId="0" fontId="0" fillId="0" borderId="0" xfId="0" applyAlignment="1">
      <alignment horizontal="left"/>
    </xf>
    <xf numFmtId="0" fontId="4" fillId="0" borderId="25" xfId="0" applyFont="1" applyBorder="1" applyAlignment="1">
      <alignment horizontal="center" wrapText="1"/>
    </xf>
    <xf numFmtId="0" fontId="0" fillId="0" borderId="34" xfId="0" applyBorder="1"/>
    <xf numFmtId="0" fontId="0" fillId="0" borderId="2" xfId="0" applyBorder="1"/>
    <xf numFmtId="1" fontId="0" fillId="0" borderId="35" xfId="0" applyNumberFormat="1" applyBorder="1"/>
    <xf numFmtId="1" fontId="0" fillId="0" borderId="30" xfId="0" applyNumberFormat="1" applyBorder="1"/>
    <xf numFmtId="14" fontId="0" fillId="2" borderId="21" xfId="0" applyNumberFormat="1" applyFill="1" applyBorder="1"/>
    <xf numFmtId="0" fontId="0" fillId="2" borderId="1" xfId="0" applyFill="1" applyBorder="1"/>
    <xf numFmtId="0" fontId="0" fillId="2" borderId="20" xfId="0" applyFill="1" applyBorder="1" applyAlignment="1">
      <alignment horizontal="center" wrapText="1"/>
    </xf>
    <xf numFmtId="0" fontId="0" fillId="2" borderId="20" xfId="0" applyFill="1" applyBorder="1"/>
    <xf numFmtId="0" fontId="0" fillId="2" borderId="29" xfId="0" applyFill="1" applyBorder="1"/>
    <xf numFmtId="0" fontId="0" fillId="2" borderId="30" xfId="0" applyFill="1" applyBorder="1"/>
    <xf numFmtId="0" fontId="4" fillId="0" borderId="4" xfId="0" applyFont="1" applyBorder="1"/>
    <xf numFmtId="0" fontId="10" fillId="0" borderId="27" xfId="0" applyFont="1" applyBorder="1"/>
    <xf numFmtId="0" fontId="10" fillId="0" borderId="31" xfId="0" applyFont="1" applyBorder="1"/>
    <xf numFmtId="17" fontId="0" fillId="2" borderId="20" xfId="0" applyNumberFormat="1" applyFill="1" applyBorder="1" applyAlignment="1">
      <alignment horizontal="center" wrapText="1"/>
    </xf>
    <xf numFmtId="14" fontId="0" fillId="2" borderId="20" xfId="0" applyNumberFormat="1" applyFill="1" applyBorder="1" applyAlignment="1">
      <alignment horizontal="center" wrapText="1"/>
    </xf>
    <xf numFmtId="0" fontId="12" fillId="2" borderId="1" xfId="0" applyFont="1" applyFill="1" applyBorder="1"/>
    <xf numFmtId="3" fontId="0" fillId="2" borderId="16" xfId="0" applyNumberFormat="1" applyFill="1" applyBorder="1"/>
    <xf numFmtId="0" fontId="13" fillId="2" borderId="24" xfId="1" applyFill="1" applyBorder="1"/>
    <xf numFmtId="0" fontId="1" fillId="0" borderId="0" xfId="0" applyFont="1" applyAlignment="1">
      <alignment horizontal="center" vertical="center" wrapText="1"/>
    </xf>
    <xf numFmtId="0" fontId="4" fillId="0" borderId="21" xfId="0" applyFont="1" applyBorder="1" applyAlignment="1">
      <alignment horizontal="center" vertical="top" wrapText="1"/>
    </xf>
    <xf numFmtId="0" fontId="4" fillId="0" borderId="22" xfId="0" applyFont="1" applyBorder="1" applyAlignment="1">
      <alignment horizontal="center" vertical="top" wrapText="1"/>
    </xf>
    <xf numFmtId="0" fontId="4" fillId="0" borderId="25" xfId="0" applyFont="1" applyBorder="1" applyAlignment="1">
      <alignment horizontal="center" vertical="center"/>
    </xf>
    <xf numFmtId="0" fontId="4" fillId="0" borderId="21" xfId="0" applyFont="1" applyBorder="1" applyAlignment="1">
      <alignment horizontal="center" vertical="center"/>
    </xf>
    <xf numFmtId="0" fontId="8" fillId="0" borderId="0" xfId="0" applyFont="1" applyAlignment="1">
      <alignment horizontal="left" vertical="center" wrapText="1"/>
    </xf>
    <xf numFmtId="0" fontId="3" fillId="0" borderId="5" xfId="0" applyFont="1" applyBorder="1" applyAlignment="1">
      <alignment horizontal="left" wrapText="1"/>
    </xf>
    <xf numFmtId="0" fontId="3" fillId="0" borderId="6" xfId="0" applyFont="1" applyBorder="1" applyAlignment="1">
      <alignment horizontal="left" wrapText="1"/>
    </xf>
    <xf numFmtId="0" fontId="3" fillId="0" borderId="7" xfId="0" applyFont="1" applyBorder="1" applyAlignment="1">
      <alignment horizontal="left" wrapText="1"/>
    </xf>
    <xf numFmtId="0" fontId="4" fillId="0" borderId="21" xfId="0" applyFont="1" applyBorder="1" applyAlignment="1">
      <alignment horizontal="center" vertical="top"/>
    </xf>
    <xf numFmtId="0" fontId="4" fillId="0" borderId="22" xfId="0" applyFont="1" applyBorder="1" applyAlignment="1">
      <alignment horizontal="center" vertical="top"/>
    </xf>
    <xf numFmtId="0" fontId="0" fillId="0" borderId="16"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0" fontId="0" fillId="0" borderId="17" xfId="0" applyBorder="1" applyAlignment="1">
      <alignment horizontal="center"/>
    </xf>
    <xf numFmtId="0" fontId="0" fillId="0" borderId="13"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15" xfId="0" applyBorder="1" applyAlignment="1">
      <alignment horizontal="center"/>
    </xf>
    <xf numFmtId="0" fontId="11" fillId="2" borderId="0" xfId="0" applyFont="1" applyFill="1" applyAlignment="1">
      <alignment vertical="top" wrapText="1"/>
    </xf>
    <xf numFmtId="0" fontId="11" fillId="2" borderId="40" xfId="0" applyFont="1" applyFill="1" applyBorder="1" applyAlignment="1">
      <alignment vertical="top" wrapText="1"/>
    </xf>
    <xf numFmtId="0" fontId="0" fillId="2" borderId="2" xfId="0" applyFill="1" applyBorder="1" applyAlignment="1">
      <alignment horizontal="center"/>
    </xf>
    <xf numFmtId="0" fontId="0" fillId="2" borderId="3" xfId="0" applyFill="1" applyBorder="1" applyAlignment="1">
      <alignment horizontal="center"/>
    </xf>
    <xf numFmtId="0" fontId="0" fillId="2" borderId="15" xfId="0" applyFill="1" applyBorder="1" applyAlignment="1">
      <alignment horizontal="center"/>
    </xf>
    <xf numFmtId="0" fontId="4" fillId="0" borderId="37" xfId="0" applyFont="1" applyBorder="1" applyAlignment="1">
      <alignment horizontal="right" wrapText="1"/>
    </xf>
    <xf numFmtId="0" fontId="4" fillId="0" borderId="38" xfId="0" applyFont="1" applyBorder="1" applyAlignment="1">
      <alignment horizontal="right" wrapText="1"/>
    </xf>
    <xf numFmtId="0" fontId="4" fillId="0" borderId="39" xfId="0" applyFont="1" applyBorder="1" applyAlignment="1">
      <alignment horizontal="right" wrapText="1"/>
    </xf>
    <xf numFmtId="0" fontId="0" fillId="2" borderId="20" xfId="0" applyFill="1" applyBorder="1" applyAlignment="1">
      <alignment horizontal="left" vertical="top"/>
    </xf>
    <xf numFmtId="0" fontId="0" fillId="2" borderId="1" xfId="0" applyFill="1" applyBorder="1" applyAlignment="1">
      <alignment horizontal="left" vertical="top"/>
    </xf>
    <xf numFmtId="0" fontId="0" fillId="2" borderId="1" xfId="0" applyFill="1" applyBorder="1" applyAlignment="1">
      <alignment horizontal="left" vertical="top" wrapText="1"/>
    </xf>
    <xf numFmtId="0" fontId="0" fillId="2" borderId="23" xfId="0" applyFill="1" applyBorder="1" applyAlignment="1">
      <alignment horizontal="left" vertical="top" wrapText="1"/>
    </xf>
    <xf numFmtId="0" fontId="0" fillId="2" borderId="23" xfId="0" applyFill="1" applyBorder="1" applyAlignment="1">
      <alignment horizontal="left" vertical="top"/>
    </xf>
    <xf numFmtId="0" fontId="0" fillId="2" borderId="2" xfId="0" applyFill="1" applyBorder="1" applyAlignment="1">
      <alignment horizontal="left" vertical="top"/>
    </xf>
    <xf numFmtId="0" fontId="0" fillId="0" borderId="3" xfId="0" applyBorder="1" applyAlignment="1">
      <alignment horizontal="left" vertical="top"/>
    </xf>
    <xf numFmtId="0" fontId="0" fillId="0" borderId="15" xfId="0" applyBorder="1" applyAlignment="1">
      <alignment horizontal="left" vertical="top"/>
    </xf>
    <xf numFmtId="0" fontId="0" fillId="2" borderId="8" xfId="0" applyFill="1" applyBorder="1" applyAlignment="1">
      <alignment horizontal="left" vertical="top" wrapText="1"/>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4" fillId="0" borderId="19" xfId="0" applyFont="1" applyBorder="1" applyAlignment="1">
      <alignment horizontal="right" wrapText="1"/>
    </xf>
    <xf numFmtId="0" fontId="4" fillId="0" borderId="32" xfId="0" applyFont="1" applyBorder="1" applyAlignment="1">
      <alignment horizontal="right" wrapText="1"/>
    </xf>
    <xf numFmtId="0" fontId="0" fillId="0" borderId="32" xfId="0" applyBorder="1" applyAlignment="1">
      <alignment horizontal="left" wrapText="1"/>
    </xf>
    <xf numFmtId="0" fontId="0" fillId="2" borderId="27" xfId="0" applyFill="1" applyBorder="1" applyAlignment="1">
      <alignment horizontal="left" vertical="top" wrapText="1"/>
    </xf>
    <xf numFmtId="0" fontId="0" fillId="2" borderId="28" xfId="0" applyFill="1" applyBorder="1" applyAlignment="1">
      <alignment horizontal="left" vertical="top" wrapText="1"/>
    </xf>
    <xf numFmtId="0" fontId="3" fillId="0" borderId="32" xfId="0" applyFont="1" applyBorder="1" applyAlignment="1">
      <alignment horizontal="left" wrapText="1"/>
    </xf>
    <xf numFmtId="0" fontId="4" fillId="0" borderId="19" xfId="0" applyFont="1" applyBorder="1" applyAlignment="1">
      <alignment horizontal="right"/>
    </xf>
    <xf numFmtId="0" fontId="4" fillId="0" borderId="36" xfId="0" applyFont="1" applyBorder="1" applyAlignment="1">
      <alignment horizontal="right"/>
    </xf>
    <xf numFmtId="0" fontId="4" fillId="2" borderId="37" xfId="0" applyFont="1" applyFill="1" applyBorder="1" applyAlignment="1">
      <alignment horizontal="right"/>
    </xf>
    <xf numFmtId="0" fontId="4" fillId="2" borderId="39" xfId="0" applyFont="1" applyFill="1" applyBorder="1" applyAlignment="1">
      <alignment horizontal="right"/>
    </xf>
    <xf numFmtId="0" fontId="0" fillId="2" borderId="33" xfId="0" applyFill="1" applyBorder="1" applyAlignment="1">
      <alignment horizontal="right"/>
    </xf>
    <xf numFmtId="0" fontId="7" fillId="0" borderId="0" xfId="0" applyFont="1" applyAlignment="1">
      <alignment horizontal="right"/>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uurmanipp@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tabSelected="1" workbookViewId="0">
      <selection activeCell="A28" sqref="A28"/>
    </sheetView>
  </sheetViews>
  <sheetFormatPr defaultRowHeight="14"/>
  <cols>
    <col min="1" max="1" width="36.1640625" customWidth="1"/>
    <col min="2" max="2" width="22.4140625" customWidth="1"/>
    <col min="3" max="3" width="31.4140625" customWidth="1"/>
    <col min="4" max="4" width="26.75" customWidth="1"/>
    <col min="5" max="5" width="10.4140625" customWidth="1"/>
    <col min="6" max="6" width="15.75" customWidth="1"/>
    <col min="7" max="7" width="12.5" customWidth="1"/>
  </cols>
  <sheetData>
    <row r="1" spans="1:4" ht="51" customHeight="1">
      <c r="A1" s="40" t="s">
        <v>22</v>
      </c>
      <c r="B1" s="40"/>
      <c r="C1" s="40"/>
      <c r="D1" s="40"/>
    </row>
    <row r="2" spans="1:4" ht="14.5" customHeight="1">
      <c r="A2" s="14"/>
      <c r="B2" s="14"/>
      <c r="C2" s="14"/>
      <c r="D2" s="14"/>
    </row>
    <row r="3" spans="1:4" ht="14.5" customHeight="1">
      <c r="A3" s="45" t="s">
        <v>34</v>
      </c>
      <c r="B3" s="45"/>
      <c r="C3" s="14"/>
      <c r="D3" s="14"/>
    </row>
    <row r="5" spans="1:4" ht="14.5" thickBot="1">
      <c r="A5" s="1" t="s">
        <v>0</v>
      </c>
    </row>
    <row r="6" spans="1:4">
      <c r="A6" s="11" t="s">
        <v>1</v>
      </c>
      <c r="B6" s="54"/>
      <c r="C6" s="55"/>
      <c r="D6" s="56"/>
    </row>
    <row r="7" spans="1:4">
      <c r="A7" s="12" t="s">
        <v>2</v>
      </c>
      <c r="B7" s="57"/>
      <c r="C7" s="58"/>
      <c r="D7" s="59"/>
    </row>
    <row r="8" spans="1:4">
      <c r="A8" s="12" t="s">
        <v>3</v>
      </c>
      <c r="B8" s="57"/>
      <c r="C8" s="58"/>
      <c r="D8" s="59"/>
    </row>
    <row r="9" spans="1:4" ht="14.5" thickBot="1">
      <c r="A9" s="13" t="s">
        <v>4</v>
      </c>
      <c r="B9" s="51"/>
      <c r="C9" s="52"/>
      <c r="D9" s="53"/>
    </row>
    <row r="11" spans="1:4" ht="14.5" thickBot="1">
      <c r="A11" s="1" t="s">
        <v>5</v>
      </c>
    </row>
    <row r="12" spans="1:4">
      <c r="A12" s="5" t="s">
        <v>6</v>
      </c>
      <c r="B12" s="26">
        <v>45891</v>
      </c>
      <c r="C12" s="6" t="s">
        <v>7</v>
      </c>
      <c r="D12" s="26">
        <v>46022</v>
      </c>
    </row>
    <row r="13" spans="1:4">
      <c r="A13" s="7" t="s">
        <v>35</v>
      </c>
      <c r="B13" s="62" t="s">
        <v>56</v>
      </c>
      <c r="C13" s="63"/>
      <c r="D13" s="64"/>
    </row>
    <row r="14" spans="1:4">
      <c r="A14" s="8" t="s">
        <v>8</v>
      </c>
      <c r="B14" s="27">
        <v>80366146</v>
      </c>
      <c r="C14" s="4" t="s">
        <v>38</v>
      </c>
      <c r="D14" s="37" t="s">
        <v>57</v>
      </c>
    </row>
    <row r="15" spans="1:4">
      <c r="A15" s="7" t="s">
        <v>9</v>
      </c>
      <c r="B15" s="62" t="s">
        <v>58</v>
      </c>
      <c r="C15" s="63"/>
      <c r="D15" s="64"/>
    </row>
    <row r="16" spans="1:4">
      <c r="A16" s="7" t="s">
        <v>10</v>
      </c>
      <c r="B16" s="62" t="s">
        <v>59</v>
      </c>
      <c r="C16" s="63"/>
      <c r="D16" s="64"/>
    </row>
    <row r="17" spans="1:4" ht="14.5" thickBot="1">
      <c r="A17" s="9" t="s">
        <v>17</v>
      </c>
      <c r="B17" s="38">
        <v>37253421402</v>
      </c>
      <c r="C17" s="10" t="s">
        <v>11</v>
      </c>
      <c r="D17" s="39" t="s">
        <v>60</v>
      </c>
    </row>
    <row r="20" spans="1:4" ht="14.5" thickBot="1">
      <c r="A20" s="2" t="s">
        <v>24</v>
      </c>
    </row>
    <row r="21" spans="1:4" ht="25.5" customHeight="1">
      <c r="A21" s="46" t="s">
        <v>37</v>
      </c>
      <c r="B21" s="47"/>
      <c r="C21" s="47"/>
      <c r="D21" s="48"/>
    </row>
    <row r="22" spans="1:4" ht="20" customHeight="1" thickBot="1">
      <c r="A22" s="76" t="s">
        <v>55</v>
      </c>
      <c r="B22" s="77"/>
      <c r="C22" s="77"/>
      <c r="D22" s="78"/>
    </row>
    <row r="23" spans="1:4" ht="14.5" thickBot="1"/>
    <row r="24" spans="1:4" ht="39" customHeight="1">
      <c r="A24" s="46" t="s">
        <v>36</v>
      </c>
      <c r="B24" s="47"/>
      <c r="C24" s="47"/>
      <c r="D24" s="48"/>
    </row>
    <row r="25" spans="1:4" ht="116.5" customHeight="1">
      <c r="A25" s="60" t="s">
        <v>67</v>
      </c>
      <c r="B25" s="60"/>
      <c r="C25" s="60"/>
      <c r="D25" s="61"/>
    </row>
    <row r="26" spans="1:4" ht="14.5" thickBot="1">
      <c r="A26" s="20"/>
      <c r="B26" s="20"/>
      <c r="C26" s="20"/>
      <c r="D26" s="20"/>
    </row>
    <row r="27" spans="1:4" ht="14.5" thickBot="1">
      <c r="A27" s="46" t="s">
        <v>28</v>
      </c>
      <c r="B27" s="47"/>
      <c r="C27" s="47"/>
      <c r="D27" s="48"/>
    </row>
    <row r="28" spans="1:4" ht="32.5" customHeight="1">
      <c r="A28" s="21" t="s">
        <v>30</v>
      </c>
      <c r="B28" s="49" t="s">
        <v>29</v>
      </c>
      <c r="C28" s="49"/>
      <c r="D28" s="50"/>
    </row>
    <row r="29" spans="1:4">
      <c r="A29" s="35">
        <v>45870</v>
      </c>
      <c r="B29" s="69" t="s">
        <v>47</v>
      </c>
      <c r="C29" s="69"/>
      <c r="D29" s="72"/>
    </row>
    <row r="30" spans="1:4">
      <c r="A30" s="35">
        <v>45901</v>
      </c>
      <c r="B30" s="69" t="s">
        <v>48</v>
      </c>
      <c r="C30" s="69"/>
      <c r="D30" s="72"/>
    </row>
    <row r="31" spans="1:4">
      <c r="A31" s="35" t="s">
        <v>49</v>
      </c>
      <c r="B31" s="69" t="s">
        <v>50</v>
      </c>
      <c r="C31" s="69"/>
      <c r="D31" s="72"/>
    </row>
    <row r="32" spans="1:4">
      <c r="A32" s="35">
        <v>45962</v>
      </c>
      <c r="B32" s="69" t="s">
        <v>51</v>
      </c>
      <c r="C32" s="69"/>
      <c r="D32" s="72"/>
    </row>
    <row r="33" spans="1:9">
      <c r="A33" s="28" t="s">
        <v>68</v>
      </c>
      <c r="B33" s="73" t="s">
        <v>52</v>
      </c>
      <c r="C33" s="74"/>
      <c r="D33" s="75"/>
    </row>
    <row r="34" spans="1:9">
      <c r="A34" s="36" t="s">
        <v>53</v>
      </c>
      <c r="B34" s="73" t="s">
        <v>54</v>
      </c>
      <c r="C34" s="74"/>
      <c r="D34" s="75"/>
    </row>
    <row r="36" spans="1:9">
      <c r="A36" s="2" t="s">
        <v>12</v>
      </c>
    </row>
    <row r="37" spans="1:9" ht="32.5" customHeight="1" thickBot="1">
      <c r="A37" s="81" t="s">
        <v>25</v>
      </c>
      <c r="B37" s="81"/>
      <c r="C37" s="81"/>
      <c r="D37" s="81"/>
      <c r="E37" s="81"/>
      <c r="F37" s="81"/>
      <c r="G37" s="81"/>
    </row>
    <row r="38" spans="1:9" ht="70.5" customHeight="1" thickBot="1">
      <c r="A38" s="15" t="s">
        <v>13</v>
      </c>
      <c r="B38" s="16" t="s">
        <v>16</v>
      </c>
      <c r="C38" s="16" t="s">
        <v>21</v>
      </c>
      <c r="D38" s="16" t="s">
        <v>20</v>
      </c>
      <c r="E38" s="17" t="s">
        <v>14</v>
      </c>
      <c r="F38" s="17" t="s">
        <v>31</v>
      </c>
      <c r="G38" s="18" t="s">
        <v>15</v>
      </c>
    </row>
    <row r="39" spans="1:9">
      <c r="A39" s="30" t="s">
        <v>44</v>
      </c>
      <c r="B39" s="31">
        <v>2653.6</v>
      </c>
      <c r="C39" s="31"/>
      <c r="D39" s="31"/>
      <c r="E39" s="22">
        <f>D39/1.24+C39/1.22+B39</f>
        <v>2653.6</v>
      </c>
      <c r="F39" s="25">
        <f>E39-G39</f>
        <v>265.36000000000013</v>
      </c>
      <c r="G39" s="24">
        <f>E39-E39*0.1</f>
        <v>2388.2399999999998</v>
      </c>
      <c r="I39">
        <f>E39*0.1</f>
        <v>265.36</v>
      </c>
    </row>
    <row r="40" spans="1:9" ht="14.5" thickBot="1">
      <c r="A40" s="29" t="s">
        <v>45</v>
      </c>
      <c r="B40" s="27">
        <v>15449.16</v>
      </c>
      <c r="C40" s="27"/>
      <c r="D40" s="27"/>
      <c r="E40" s="23">
        <f t="shared" ref="E40" si="0">D40/1.24+C40/1.22+B40</f>
        <v>15449.16</v>
      </c>
      <c r="F40" s="25">
        <f t="shared" ref="F40" si="1">E40-G40</f>
        <v>1544.9160000000011</v>
      </c>
      <c r="G40" s="24">
        <f t="shared" ref="G40" si="2">E40-E40*0.1</f>
        <v>13904.243999999999</v>
      </c>
    </row>
    <row r="41" spans="1:9" s="3" customFormat="1" ht="31" customHeight="1" thickBot="1">
      <c r="A41" s="19" t="s">
        <v>23</v>
      </c>
      <c r="B41" s="33">
        <f t="shared" ref="B41:G41" si="3">SUM(B39:B40)</f>
        <v>18102.759999999998</v>
      </c>
      <c r="C41" s="33">
        <f t="shared" si="3"/>
        <v>0</v>
      </c>
      <c r="D41" s="33">
        <f t="shared" si="3"/>
        <v>0</v>
      </c>
      <c r="E41" s="34">
        <f t="shared" si="3"/>
        <v>18102.759999999998</v>
      </c>
      <c r="F41" s="34">
        <f t="shared" si="3"/>
        <v>1810.2760000000012</v>
      </c>
      <c r="G41" s="32">
        <f t="shared" si="3"/>
        <v>16292.483999999999</v>
      </c>
    </row>
    <row r="42" spans="1:9" s="3" customFormat="1" ht="16" customHeight="1" thickBot="1">
      <c r="A42" s="65" t="s">
        <v>43</v>
      </c>
      <c r="B42" s="66"/>
      <c r="C42" s="66"/>
      <c r="D42" s="66"/>
      <c r="E42" s="67"/>
      <c r="F42" s="87"/>
      <c r="G42" s="88"/>
    </row>
    <row r="43" spans="1:9" s="3" customFormat="1" ht="14.5" thickBot="1">
      <c r="A43" s="79" t="s">
        <v>42</v>
      </c>
      <c r="B43" s="80"/>
      <c r="C43" s="80"/>
      <c r="D43" s="80"/>
      <c r="E43" s="80"/>
      <c r="F43" s="85">
        <f>G41-F42</f>
        <v>16292.483999999999</v>
      </c>
      <c r="G43" s="86"/>
    </row>
    <row r="44" spans="1:9" ht="14.5" thickBot="1"/>
    <row r="45" spans="1:9" ht="70.5" thickBot="1">
      <c r="A45" s="19" t="s">
        <v>33</v>
      </c>
      <c r="B45" s="82" t="s">
        <v>46</v>
      </c>
      <c r="C45" s="82"/>
      <c r="D45" s="82"/>
      <c r="E45" s="83"/>
    </row>
    <row r="47" spans="1:9" ht="26" customHeight="1" thickBot="1">
      <c r="A47" s="84" t="s">
        <v>41</v>
      </c>
      <c r="B47" s="84"/>
      <c r="C47" s="84"/>
      <c r="D47" s="84"/>
      <c r="E47" s="84"/>
    </row>
    <row r="48" spans="1:9" ht="30.65" customHeight="1">
      <c r="A48" s="43" t="s">
        <v>13</v>
      </c>
      <c r="B48" s="44"/>
      <c r="C48" s="41" t="s">
        <v>18</v>
      </c>
      <c r="D48" s="41"/>
      <c r="E48" s="42"/>
    </row>
    <row r="49" spans="1:5" ht="32" customHeight="1">
      <c r="A49" s="68" t="s">
        <v>44</v>
      </c>
      <c r="B49" s="69"/>
      <c r="C49" s="70" t="s">
        <v>61</v>
      </c>
      <c r="D49" s="70"/>
      <c r="E49" s="71"/>
    </row>
    <row r="50" spans="1:5" ht="46" customHeight="1">
      <c r="A50" s="68" t="s">
        <v>44</v>
      </c>
      <c r="B50" s="69"/>
      <c r="C50" s="70" t="s">
        <v>62</v>
      </c>
      <c r="D50" s="70"/>
      <c r="E50" s="71"/>
    </row>
    <row r="51" spans="1:5" ht="44.5" customHeight="1">
      <c r="A51" s="68" t="s">
        <v>44</v>
      </c>
      <c r="B51" s="69"/>
      <c r="C51" s="70" t="s">
        <v>63</v>
      </c>
      <c r="D51" s="70"/>
      <c r="E51" s="71"/>
    </row>
    <row r="52" spans="1:5" ht="58" customHeight="1">
      <c r="A52" s="68" t="s">
        <v>64</v>
      </c>
      <c r="B52" s="69"/>
      <c r="C52" s="70" t="s">
        <v>65</v>
      </c>
      <c r="D52" s="70"/>
      <c r="E52" s="71"/>
    </row>
    <row r="53" spans="1:5" ht="52" customHeight="1">
      <c r="A53" s="68" t="s">
        <v>64</v>
      </c>
      <c r="B53" s="69"/>
      <c r="C53" s="70" t="s">
        <v>66</v>
      </c>
      <c r="D53" s="70"/>
      <c r="E53" s="71"/>
    </row>
    <row r="55" spans="1:5">
      <c r="A55" s="3" t="s">
        <v>32</v>
      </c>
    </row>
    <row r="56" spans="1:5">
      <c r="A56" s="3" t="s">
        <v>26</v>
      </c>
    </row>
    <row r="57" spans="1:5">
      <c r="A57" s="3" t="s">
        <v>27</v>
      </c>
    </row>
    <row r="58" spans="1:5">
      <c r="A58" s="3" t="s">
        <v>39</v>
      </c>
    </row>
    <row r="59" spans="1:5">
      <c r="A59" s="3" t="s">
        <v>40</v>
      </c>
    </row>
    <row r="61" spans="1:5">
      <c r="A61" s="2" t="s">
        <v>10</v>
      </c>
      <c r="B61" s="89" t="s">
        <v>59</v>
      </c>
      <c r="C61" s="89"/>
    </row>
    <row r="62" spans="1:5">
      <c r="B62" s="90" t="s">
        <v>19</v>
      </c>
      <c r="C62" s="90"/>
    </row>
  </sheetData>
  <mergeCells count="42">
    <mergeCell ref="A51:B51"/>
    <mergeCell ref="C51:E51"/>
    <mergeCell ref="B61:C61"/>
    <mergeCell ref="B62:C62"/>
    <mergeCell ref="A52:B52"/>
    <mergeCell ref="C52:E52"/>
    <mergeCell ref="A53:B53"/>
    <mergeCell ref="C53:E53"/>
    <mergeCell ref="A50:B50"/>
    <mergeCell ref="C50:E50"/>
    <mergeCell ref="A37:G37"/>
    <mergeCell ref="B45:E45"/>
    <mergeCell ref="A47:E47"/>
    <mergeCell ref="F43:G43"/>
    <mergeCell ref="F42:G42"/>
    <mergeCell ref="A21:D21"/>
    <mergeCell ref="A49:B49"/>
    <mergeCell ref="C49:E49"/>
    <mergeCell ref="B29:D29"/>
    <mergeCell ref="B30:D30"/>
    <mergeCell ref="B31:D31"/>
    <mergeCell ref="B32:D32"/>
    <mergeCell ref="B33:D33"/>
    <mergeCell ref="B34:D34"/>
    <mergeCell ref="A22:D22"/>
    <mergeCell ref="A43:E43"/>
    <mergeCell ref="A1:D1"/>
    <mergeCell ref="C48:E48"/>
    <mergeCell ref="A48:B48"/>
    <mergeCell ref="A3:B3"/>
    <mergeCell ref="A27:D27"/>
    <mergeCell ref="B28:D28"/>
    <mergeCell ref="B9:D9"/>
    <mergeCell ref="B6:D6"/>
    <mergeCell ref="B7:D7"/>
    <mergeCell ref="B8:D8"/>
    <mergeCell ref="A25:D25"/>
    <mergeCell ref="B13:D13"/>
    <mergeCell ref="B15:D15"/>
    <mergeCell ref="B16:D16"/>
    <mergeCell ref="A24:D24"/>
    <mergeCell ref="A42:E42"/>
  </mergeCells>
  <hyperlinks>
    <hyperlink ref="D17"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Sheet1</vt:lpstr>
      <vt:lpstr>Sheet1!_Hlk102996774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Tammearu</dc:creator>
  <cp:lastModifiedBy>kasutaja</cp:lastModifiedBy>
  <dcterms:created xsi:type="dcterms:W3CDTF">2025-08-12T06:56:37Z</dcterms:created>
  <dcterms:modified xsi:type="dcterms:W3CDTF">2025-09-26T05:41:15Z</dcterms:modified>
</cp:coreProperties>
</file>